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8190" activeTab="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
  &lt;files&gt;\\ads.sfa.se\data\hemkataloger2\g41hemkataloger\41000303\Mina dokument\My SAS Files\Add-In for Microsoft Office\_SOA_Sammanfattningstabell_36\Sammanfattningstabell.html&lt;/files&gt;
  &lt;param n=""DisplayName"" v=""Sammanfatt'"</definedName>
    <definedName name="_AMO_ContentDefinition_372561956.3" hidden="1">"'ningstabell"" /&gt;
  &lt;param n=""ServerName"" v=""SASMain"" /&gt;
  &lt;param n=""ResultsOnServer"" v=""False"" /&gt;
  &lt;param n=""AMO_Version"" v=""2.1"" /&gt;
  &lt;param n=""UIParameter_0"" v=""prognosperiod::200910"" /&gt;
  &lt;param n=""UIParameter_1"" v=""progno'"</definedName>
    <definedName name="_AMO_ContentDefinition_372561956.4" hidden="1">"'sversion::VL|S"" /&gt;
  &lt;param n=""UIParameter_2"" v=""hierarkidatum::"" /&gt;
  &lt;param n=""UIParameter_3"" v=""skriv_ingaende_data::NEJ"" /&gt;
  &lt;param n=""UIParameter_4"" v=""rapporttyp::sammanfattning_t_pluss1_q3"" /&gt;
  &lt;param n=""UIParameters"" v=""'"</definedName>
    <definedName name="_AMO_ContentDefinition_372561956.5" hidden="1">"'5"" /&gt;
  &lt;param n=""StoredProcessID"" v=""A5H9PEQK.B7000KUA"" /&gt;
  &lt;param n=""StoredProcessPath"" v=""BIP Tree/ISP/System/Sammanfattningstabell"" /&gt;
  &lt;param n=""RepositoryName"" v=""Foundation"" /&gt;
  &lt;param n=""ClassName"" v=""SAS.OfficeAddin.St'"</definedName>
    <definedName name="_AMO_ContentDefinition_372561956.6" hidden="1">"'oredProcess"" /&gt;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
  &lt;files&gt;\\ads.sfa.se\data\hemkataloger2\g41hemkataloger\41000303\Mina dokument\My SAS Files\Add-In for Microsoft Office\_SOA_Sammanfattningstabell_35\Sammanfattningstabell.html&lt;/files&gt;
  &lt;param n=""DisplayName"" v=""Sammanfattni'"</definedName>
    <definedName name="_AMO_ContentDefinition_873217328.3" hidden="1">"'ngstabell"" /&gt;
  &lt;param n=""ServerName"" v=""SASMain"" /&gt;
  &lt;param n=""ResultsOnServer"" v=""False"" /&gt;
  &lt;param n=""AMO_Version"" v=""2.1"" /&gt;
  &lt;param n=""UIParameter_0"" v=""prognosperiod::200910"" /&gt;
  &lt;param n=""UIParameter_1"" v=""prognosv'"</definedName>
    <definedName name="_AMO_ContentDefinition_873217328.4" hidden="1">"'ersion::VL|S"" /&gt;
  &lt;param n=""UIParameter_2"" v=""hierarkidatum::"" /&gt;
  &lt;param n=""UIParameter_3"" v=""skriv_ingaende_data::NEJ"" /&gt;
  &lt;param n=""UIParameter_4"" v=""rapporttyp::sammanfattning_t"" /&gt;
  &lt;param n=""UIParameters"" v=""5"" /&gt;
  &lt;p'"</definedName>
    <definedName name="_AMO_ContentDefinition_873217328.5" hidden="1">"'aram n=""StoredProcessID"" v=""A5H9PEQK.B7000KUA"" /&gt;
  &lt;param n=""StoredProcessPath"" v=""BIP Tree/ISP/System/Sammanfattningstabell"" /&gt;
  &lt;param n=""RepositoryName"" v=""Foundation"" /&gt;
  &lt;param n=""ClassName"" v=""SAS.OfficeAddin.StoredProcess""'"</definedName>
    <definedName name="_AMO_ContentDefinition_873217328.6" hidden="1">"' /&gt;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fullCalcOnLoad="1"/>
</workbook>
</file>

<file path=xl/sharedStrings.xml><?xml version="1.0" encoding="utf-8"?>
<sst xmlns="http://schemas.openxmlformats.org/spreadsheetml/2006/main" count="74" uniqueCount="36">
  <si>
    <t>Belopp anges i 1000-tals kronor</t>
  </si>
  <si>
    <t>Avvikelse från tilldelade medel</t>
  </si>
  <si>
    <t>Högsta anslagskredit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</si>
  <si>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</si>
  <si>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</si>
  <si>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</si>
  <si>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</si>
  <si>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</si>
  <si>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</si>
  <si>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</si>
  <si>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</si>
  <si>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</si>
  <si>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</si>
  <si>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</si>
  <si>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</si>
  <si>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</si>
  <si>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</si>
  <si>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</si>
  <si>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</si>
  <si>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</si>
  <si>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Ingående överföringsbelopp från 2009</t>
  </si>
  <si>
    <t>2:1</t>
  </si>
  <si>
    <t>Pensionsmyndigheten</t>
  </si>
  <si>
    <t>Sammanfattande tabell över anslagsuppföljningen inom Pensionsmyndighetens ansvarsområde 2010</t>
  </si>
  <si>
    <t xml:space="preserve">Anslag år 2010 </t>
  </si>
  <si>
    <t>Tilldelade medel 2010</t>
  </si>
  <si>
    <t>2:1.1</t>
  </si>
  <si>
    <t>Årets över-/underskridande</t>
  </si>
  <si>
    <t>Sammanfattande tabell över anslagsuppföljningen inom Pensionsmyndighetens ansvarsområde 2011</t>
  </si>
  <si>
    <t>Ingående överföringsbelopp från 2010</t>
  </si>
  <si>
    <t>Tilldelade medel 2011</t>
  </si>
  <si>
    <t>Prognos för 2011</t>
  </si>
  <si>
    <t>Preliminärt utfall för 2010</t>
  </si>
  <si>
    <t>Anslag år 2011</t>
  </si>
  <si>
    <t xml:space="preserve">Barnpension och efterlevandestöd </t>
  </si>
  <si>
    <t>Barnpension och efterlevandestöd till barn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</si>
</sst>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</numFmts>
  <fonts count="11">
    <font>
      <sz val="10"/>
      <name val="Arial"/>
      <family val="0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  <family val="0"/>
    </font>
    <font>
      <b/>
      <sz val="7"/>
      <color indexed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6.421875" style="0" customWidth="1"/>
    <col min="2" max="2" width="5.8515625" style="0" customWidth="1"/>
    <col min="3" max="3" width="23.57421875" style="0" customWidth="1"/>
    <col min="4" max="5" width="11.7109375" style="0" customWidth="1"/>
    <col min="6" max="6" width="11.8515625" style="0" customWidth="1"/>
    <col min="7" max="8" width="11.7109375" style="0" customWidth="1"/>
    <col min="9" max="9" width="11.140625" style="0" customWidth="1"/>
    <col min="10" max="10" width="10.57421875" style="0" customWidth="1"/>
    <col min="11" max="11" width="12.140625" style="0" customWidth="1"/>
    <col min="12" max="12" width="9.28125" style="0" customWidth="1"/>
  </cols>
  <sheetData>
    <row r="1" spans="1:9" ht="15">
      <c r="A1" s="14" t="s">
        <v>23</v>
      </c>
      <c r="B1" s="15"/>
      <c r="C1" s="15"/>
      <c r="D1" s="15"/>
      <c r="E1" s="15"/>
      <c r="F1" s="15"/>
      <c r="G1" s="15"/>
      <c r="H1" s="15"/>
      <c r="I1" s="15"/>
    </row>
    <row r="2" spans="1:9" ht="11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6" t="s">
        <v>0</v>
      </c>
      <c r="B3" s="17"/>
      <c r="C3" s="17"/>
      <c r="D3" s="17"/>
      <c r="E3" s="17"/>
      <c r="F3" s="17"/>
      <c r="G3" s="17"/>
      <c r="H3" s="17"/>
      <c r="I3" s="17"/>
    </row>
    <row r="4" spans="1:9" ht="10.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2" ht="27.75" thickBot="1">
      <c r="A5" s="18"/>
      <c r="B5" s="18"/>
      <c r="C5" s="18"/>
      <c r="D5" s="2" t="s">
        <v>20</v>
      </c>
      <c r="E5" s="9" t="s">
        <v>24</v>
      </c>
      <c r="F5" s="9" t="s">
        <v>25</v>
      </c>
      <c r="G5" s="9" t="s">
        <v>32</v>
      </c>
      <c r="H5" s="9" t="s">
        <v>27</v>
      </c>
      <c r="I5" s="9" t="s">
        <v>1</v>
      </c>
      <c r="J5" s="9" t="s">
        <v>2</v>
      </c>
      <c r="K5" s="9" t="s">
        <v>3</v>
      </c>
      <c r="L5" s="9" t="s">
        <v>4</v>
      </c>
    </row>
    <row r="6" spans="1:9" ht="12.75">
      <c r="A6" s="13" t="s">
        <v>12</v>
      </c>
      <c r="B6" s="13"/>
      <c r="C6" s="13"/>
      <c r="D6" s="13"/>
      <c r="E6" s="13"/>
      <c r="F6" s="13"/>
      <c r="G6" s="13"/>
      <c r="H6" s="13"/>
      <c r="I6" s="13"/>
    </row>
    <row r="7" spans="1:12" ht="12.75">
      <c r="A7" s="3" t="s">
        <v>8</v>
      </c>
      <c r="B7" s="3" t="s">
        <v>8</v>
      </c>
      <c r="C7" s="3" t="s">
        <v>13</v>
      </c>
      <c r="D7" s="11">
        <v>-30871</v>
      </c>
      <c r="E7" s="4">
        <v>18147000</v>
      </c>
      <c r="F7" s="4">
        <f>D7+E7</f>
        <v>18116129</v>
      </c>
      <c r="G7" s="11">
        <v>18233949</v>
      </c>
      <c r="H7" s="10">
        <f>E7-G7</f>
        <v>-86949</v>
      </c>
      <c r="I7" s="10">
        <f>F7-G7</f>
        <v>-117820</v>
      </c>
      <c r="J7" s="4">
        <v>907350</v>
      </c>
      <c r="K7" s="4">
        <f>F7+J7</f>
        <v>19023479</v>
      </c>
      <c r="L7" s="10">
        <f>(K7-G7)*((K7-G7)&lt;0)</f>
        <v>0</v>
      </c>
    </row>
    <row r="8" spans="1:12" ht="12.75">
      <c r="A8" s="3" t="s">
        <v>9</v>
      </c>
      <c r="B8" s="3" t="s">
        <v>9</v>
      </c>
      <c r="C8" s="3" t="s">
        <v>14</v>
      </c>
      <c r="D8" s="11">
        <v>-149285</v>
      </c>
      <c r="E8" s="4">
        <v>15066000</v>
      </c>
      <c r="F8" s="4">
        <f>D8+E8</f>
        <v>14916715</v>
      </c>
      <c r="G8" s="11">
        <v>15091268</v>
      </c>
      <c r="H8" s="10">
        <f>E8-G8</f>
        <v>-25268</v>
      </c>
      <c r="I8" s="10">
        <f>F8-G8</f>
        <v>-174553</v>
      </c>
      <c r="J8" s="4">
        <v>753300</v>
      </c>
      <c r="K8" s="4">
        <f>F8+J8</f>
        <v>15670015</v>
      </c>
      <c r="L8" s="10">
        <f>(K8-G8)*((K8-G8)&lt;0)</f>
        <v>0</v>
      </c>
    </row>
    <row r="9" spans="1:12" ht="12.75">
      <c r="A9" s="3" t="s">
        <v>10</v>
      </c>
      <c r="B9" s="3" t="s">
        <v>10</v>
      </c>
      <c r="C9" s="3" t="s">
        <v>15</v>
      </c>
      <c r="D9" s="11">
        <v>0</v>
      </c>
      <c r="E9" s="4">
        <v>7304000</v>
      </c>
      <c r="F9" s="4">
        <f>D9+E9</f>
        <v>7304000</v>
      </c>
      <c r="G9" s="11">
        <v>7091129</v>
      </c>
      <c r="H9" s="10">
        <f>E9-G9</f>
        <v>212871</v>
      </c>
      <c r="I9" s="10">
        <f>F9-G9</f>
        <v>212871</v>
      </c>
      <c r="J9" s="4">
        <v>365200</v>
      </c>
      <c r="K9" s="4">
        <f>F9+J9</f>
        <v>7669200</v>
      </c>
      <c r="L9" s="10">
        <f>(K9-G9)*((K9-G9)&lt;0)</f>
        <v>0</v>
      </c>
    </row>
    <row r="10" spans="1:12" ht="12.75">
      <c r="A10" s="3" t="s">
        <v>5</v>
      </c>
      <c r="B10" s="3" t="s">
        <v>5</v>
      </c>
      <c r="C10" s="3" t="s">
        <v>16</v>
      </c>
      <c r="D10" s="11">
        <v>-37050</v>
      </c>
      <c r="E10" s="4">
        <v>524000</v>
      </c>
      <c r="F10" s="4">
        <f>D10+E10</f>
        <v>486950</v>
      </c>
      <c r="G10" s="12">
        <v>511446</v>
      </c>
      <c r="H10" s="10">
        <f>E10-G10</f>
        <v>12554</v>
      </c>
      <c r="I10" s="10">
        <f>F10-G10</f>
        <v>-24496</v>
      </c>
      <c r="J10" s="10">
        <v>26200</v>
      </c>
      <c r="K10" s="10">
        <f>F10+J10</f>
        <v>513150</v>
      </c>
      <c r="L10" s="10">
        <f>(K10-G10)*((K10-G10)&lt;0)</f>
        <v>0</v>
      </c>
    </row>
    <row r="11" spans="1:12" ht="12.75">
      <c r="A11" s="3" t="s">
        <v>21</v>
      </c>
      <c r="B11" s="3" t="s">
        <v>26</v>
      </c>
      <c r="C11" s="3" t="s">
        <v>22</v>
      </c>
      <c r="D11" s="4">
        <v>0</v>
      </c>
      <c r="E11" s="4">
        <v>595000</v>
      </c>
      <c r="F11" s="4">
        <f>D11+E11</f>
        <v>595000</v>
      </c>
      <c r="G11" s="11">
        <v>548000</v>
      </c>
      <c r="H11" s="10">
        <f>E11-G11</f>
        <v>47000</v>
      </c>
      <c r="I11" s="10">
        <f>F11-G11</f>
        <v>47000</v>
      </c>
      <c r="J11" s="10">
        <v>17850</v>
      </c>
      <c r="K11" s="10">
        <f>F11+J11</f>
        <v>612850</v>
      </c>
      <c r="L11" s="10">
        <f>(K11-G11)*((K11-G11)&lt;0)</f>
        <v>0</v>
      </c>
    </row>
    <row r="12" spans="1:12" ht="12.75">
      <c r="A12" s="5"/>
      <c r="B12" s="5"/>
      <c r="C12" s="5" t="s">
        <v>7</v>
      </c>
      <c r="D12" s="6">
        <f>SUM(D7:D11)</f>
        <v>-217206</v>
      </c>
      <c r="E12" s="6">
        <f aca="true" t="shared" si="0" ref="E12:L12">SUM(E7:E11)</f>
        <v>41636000</v>
      </c>
      <c r="F12" s="6">
        <f t="shared" si="0"/>
        <v>41418794</v>
      </c>
      <c r="G12" s="6">
        <f t="shared" si="0"/>
        <v>41475792</v>
      </c>
      <c r="H12" s="6">
        <f t="shared" si="0"/>
        <v>160208</v>
      </c>
      <c r="I12" s="6">
        <f t="shared" si="0"/>
        <v>-56998</v>
      </c>
      <c r="J12" s="6">
        <f t="shared" si="0"/>
        <v>2069900</v>
      </c>
      <c r="K12" s="6">
        <f t="shared" si="0"/>
        <v>43488694</v>
      </c>
      <c r="L12" s="6">
        <f t="shared" si="0"/>
        <v>0</v>
      </c>
    </row>
    <row r="13" spans="1:9" ht="12.75">
      <c r="A13" s="13" t="s">
        <v>17</v>
      </c>
      <c r="B13" s="13"/>
      <c r="C13" s="13"/>
      <c r="D13" s="13"/>
      <c r="E13" s="13"/>
      <c r="F13" s="13"/>
      <c r="G13" s="13"/>
      <c r="H13" s="13"/>
      <c r="I13" s="13"/>
    </row>
    <row r="14" spans="1:12" ht="18">
      <c r="A14" s="3" t="s">
        <v>11</v>
      </c>
      <c r="B14" s="3" t="s">
        <v>11</v>
      </c>
      <c r="C14" s="3" t="s">
        <v>35</v>
      </c>
      <c r="D14" s="11">
        <v>-43674</v>
      </c>
      <c r="E14" s="4">
        <v>951000</v>
      </c>
      <c r="F14" s="4">
        <f>D14+E14</f>
        <v>907326</v>
      </c>
      <c r="G14" s="12">
        <v>964308</v>
      </c>
      <c r="H14" s="10">
        <f>E14-G14</f>
        <v>-13308</v>
      </c>
      <c r="I14" s="10">
        <f>F14-G14</f>
        <v>-56982</v>
      </c>
      <c r="J14" s="11">
        <v>66570</v>
      </c>
      <c r="K14" s="4">
        <f>F14+J14</f>
        <v>973896</v>
      </c>
      <c r="L14" s="10">
        <f>(K14-G14)*((K14-G14)&lt;0)</f>
        <v>0</v>
      </c>
    </row>
    <row r="15" spans="1:12" ht="12.75">
      <c r="A15" s="3" t="s">
        <v>6</v>
      </c>
      <c r="B15" s="3" t="s">
        <v>6</v>
      </c>
      <c r="C15" s="3" t="s">
        <v>18</v>
      </c>
      <c r="D15" s="4">
        <v>0</v>
      </c>
      <c r="E15" s="4">
        <v>5279000</v>
      </c>
      <c r="F15" s="4">
        <f>D15+E15</f>
        <v>5279000</v>
      </c>
      <c r="G15" s="12">
        <v>5279000</v>
      </c>
      <c r="H15" s="10">
        <f>E15-G15</f>
        <v>0</v>
      </c>
      <c r="I15" s="10">
        <f>F15-G15</f>
        <v>0</v>
      </c>
      <c r="J15" s="4">
        <v>0</v>
      </c>
      <c r="K15" s="4">
        <f>F15+J15</f>
        <v>5279000</v>
      </c>
      <c r="L15" s="10">
        <f>(K15-G15)*((K15-G15)&lt;0)</f>
        <v>0</v>
      </c>
    </row>
    <row r="16" spans="1:12" ht="12.75">
      <c r="A16" s="5"/>
      <c r="B16" s="5"/>
      <c r="C16" s="5" t="s">
        <v>7</v>
      </c>
      <c r="D16" s="6">
        <f>SUM(D14:D15)</f>
        <v>-43674</v>
      </c>
      <c r="E16" s="6">
        <f aca="true" t="shared" si="1" ref="E16:L16">SUM(E14:E15)</f>
        <v>6230000</v>
      </c>
      <c r="F16" s="6">
        <f t="shared" si="1"/>
        <v>6186326</v>
      </c>
      <c r="G16" s="6">
        <f t="shared" si="1"/>
        <v>6243308</v>
      </c>
      <c r="H16" s="6">
        <f t="shared" si="1"/>
        <v>-13308</v>
      </c>
      <c r="I16" s="6">
        <f t="shared" si="1"/>
        <v>-56982</v>
      </c>
      <c r="J16" s="6">
        <f t="shared" si="1"/>
        <v>66570</v>
      </c>
      <c r="K16" s="6">
        <f t="shared" si="1"/>
        <v>6252896</v>
      </c>
      <c r="L16" s="6">
        <f t="shared" si="1"/>
        <v>0</v>
      </c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12" ht="13.5" thickBot="1">
      <c r="A18" s="7"/>
      <c r="B18" s="7"/>
      <c r="C18" s="7" t="s">
        <v>19</v>
      </c>
      <c r="D18" s="8">
        <f>D12+D16</f>
        <v>-260880</v>
      </c>
      <c r="E18" s="8">
        <f aca="true" t="shared" si="2" ref="E18:L18">E12+E16</f>
        <v>47866000</v>
      </c>
      <c r="F18" s="8">
        <f t="shared" si="2"/>
        <v>47605120</v>
      </c>
      <c r="G18" s="8">
        <f t="shared" si="2"/>
        <v>47719100</v>
      </c>
      <c r="H18" s="8">
        <f t="shared" si="2"/>
        <v>146900</v>
      </c>
      <c r="I18" s="8">
        <f t="shared" si="2"/>
        <v>-113980</v>
      </c>
      <c r="J18" s="8">
        <f t="shared" si="2"/>
        <v>2136470</v>
      </c>
      <c r="K18" s="8">
        <f t="shared" si="2"/>
        <v>49741590</v>
      </c>
      <c r="L18" s="8">
        <f t="shared" si="2"/>
        <v>0</v>
      </c>
    </row>
    <row r="21" spans="1:9" ht="15">
      <c r="A21" s="14" t="s">
        <v>28</v>
      </c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6" t="s">
        <v>0</v>
      </c>
      <c r="B23" s="17"/>
      <c r="C23" s="17"/>
      <c r="D23" s="17"/>
      <c r="E23" s="17"/>
      <c r="F23" s="17"/>
      <c r="G23" s="17"/>
      <c r="H23" s="17"/>
      <c r="I23" s="17"/>
    </row>
    <row r="24" spans="1:9" ht="13.5" thickBot="1">
      <c r="A24" s="1"/>
      <c r="B24" s="1"/>
      <c r="C24" s="1"/>
      <c r="D24" s="1"/>
      <c r="E24" s="1"/>
      <c r="F24" s="1"/>
      <c r="G24" s="1"/>
      <c r="H24" s="1"/>
      <c r="I24" s="1"/>
    </row>
    <row r="25" spans="1:12" ht="27.75" thickBot="1">
      <c r="A25" s="18"/>
      <c r="B25" s="18"/>
      <c r="C25" s="18"/>
      <c r="D25" s="2" t="s">
        <v>29</v>
      </c>
      <c r="E25" s="9" t="s">
        <v>33</v>
      </c>
      <c r="F25" s="9" t="s">
        <v>30</v>
      </c>
      <c r="G25" s="9" t="s">
        <v>31</v>
      </c>
      <c r="H25" s="9" t="s">
        <v>27</v>
      </c>
      <c r="I25" s="9" t="s">
        <v>1</v>
      </c>
      <c r="J25" s="9" t="s">
        <v>2</v>
      </c>
      <c r="K25" s="9" t="s">
        <v>3</v>
      </c>
      <c r="L25" s="9" t="s">
        <v>4</v>
      </c>
    </row>
    <row r="26" spans="1:9" ht="12.75">
      <c r="A26" s="13" t="s">
        <v>12</v>
      </c>
      <c r="B26" s="13"/>
      <c r="C26" s="13"/>
      <c r="D26" s="13"/>
      <c r="E26" s="13"/>
      <c r="F26" s="13"/>
      <c r="G26" s="13"/>
      <c r="H26" s="13"/>
      <c r="I26" s="13"/>
    </row>
    <row r="27" spans="1:12" ht="12.75">
      <c r="A27" s="3" t="s">
        <v>8</v>
      </c>
      <c r="B27" s="3" t="s">
        <v>8</v>
      </c>
      <c r="C27" s="3" t="s">
        <v>13</v>
      </c>
      <c r="D27" s="11">
        <f>I7*(I7&lt;0)</f>
        <v>-117820</v>
      </c>
      <c r="E27" s="11">
        <v>18103000</v>
      </c>
      <c r="F27" s="4">
        <f>D27+E27</f>
        <v>17985180</v>
      </c>
      <c r="G27" s="11">
        <v>18213700</v>
      </c>
      <c r="H27" s="10">
        <f>E27-G27</f>
        <v>-110700</v>
      </c>
      <c r="I27" s="10">
        <f>F27-G27</f>
        <v>-228520</v>
      </c>
      <c r="J27" s="12">
        <v>905150</v>
      </c>
      <c r="K27" s="4">
        <f>F27+J27</f>
        <v>18890330</v>
      </c>
      <c r="L27" s="10">
        <f>(K27-G27)*((K27-G27)&lt;0)</f>
        <v>0</v>
      </c>
    </row>
    <row r="28" spans="1:12" ht="12.75">
      <c r="A28" s="3" t="s">
        <v>9</v>
      </c>
      <c r="B28" s="3" t="s">
        <v>9</v>
      </c>
      <c r="C28" s="3" t="s">
        <v>14</v>
      </c>
      <c r="D28" s="11">
        <f>I8*(I8&lt;0)</f>
        <v>-174553</v>
      </c>
      <c r="E28" s="11">
        <v>14444000</v>
      </c>
      <c r="F28" s="4">
        <f>D28+E28</f>
        <v>14269447</v>
      </c>
      <c r="G28" s="11">
        <v>14481500</v>
      </c>
      <c r="H28" s="10">
        <f>E28-G28</f>
        <v>-37500</v>
      </c>
      <c r="I28" s="10">
        <f>F28-G28</f>
        <v>-212053</v>
      </c>
      <c r="J28" s="11">
        <v>722200</v>
      </c>
      <c r="K28" s="4">
        <f>F28+J28</f>
        <v>14991647</v>
      </c>
      <c r="L28" s="10">
        <f>(K28-G28)*((K28-G28)&lt;0)</f>
        <v>0</v>
      </c>
    </row>
    <row r="29" spans="1:12" ht="12.75">
      <c r="A29" s="3" t="s">
        <v>10</v>
      </c>
      <c r="B29" s="3" t="s">
        <v>10</v>
      </c>
      <c r="C29" s="3" t="s">
        <v>15</v>
      </c>
      <c r="D29" s="11">
        <f>I9*(I9&lt;0)</f>
        <v>0</v>
      </c>
      <c r="E29" s="11">
        <v>6986000</v>
      </c>
      <c r="F29" s="4">
        <f>D29+E29</f>
        <v>6986000</v>
      </c>
      <c r="G29" s="11">
        <v>7298500</v>
      </c>
      <c r="H29" s="10">
        <f>E29-G29</f>
        <v>-312500</v>
      </c>
      <c r="I29" s="10">
        <f>F29-G29</f>
        <v>-312500</v>
      </c>
      <c r="J29" s="11">
        <v>349300</v>
      </c>
      <c r="K29" s="4">
        <f>F29+J29</f>
        <v>7335300</v>
      </c>
      <c r="L29" s="10">
        <f>(K29-G29)*((K29-G29)&lt;0)</f>
        <v>0</v>
      </c>
    </row>
    <row r="30" spans="1:12" ht="12.75">
      <c r="A30" s="3" t="s">
        <v>5</v>
      </c>
      <c r="B30" s="3" t="s">
        <v>5</v>
      </c>
      <c r="C30" s="3" t="s">
        <v>16</v>
      </c>
      <c r="D30" s="11">
        <f>I10*(I10&lt;0)</f>
        <v>-24496</v>
      </c>
      <c r="E30" s="11">
        <v>523000</v>
      </c>
      <c r="F30" s="4">
        <f>D30+E30</f>
        <v>498504</v>
      </c>
      <c r="G30" s="12">
        <v>518700</v>
      </c>
      <c r="H30" s="10">
        <f>E30-G30</f>
        <v>4300</v>
      </c>
      <c r="I30" s="10">
        <f>F30-G30</f>
        <v>-20196</v>
      </c>
      <c r="J30" s="12">
        <v>26150</v>
      </c>
      <c r="K30" s="10">
        <f>F30+J30</f>
        <v>524654</v>
      </c>
      <c r="L30" s="10">
        <f>(K30-G30)*((K30-G30)&lt;0)</f>
        <v>0</v>
      </c>
    </row>
    <row r="31" spans="1:12" ht="12.75">
      <c r="A31" s="3" t="s">
        <v>21</v>
      </c>
      <c r="B31" s="3" t="s">
        <v>26</v>
      </c>
      <c r="C31" s="3" t="s">
        <v>22</v>
      </c>
      <c r="D31" s="11">
        <v>17850</v>
      </c>
      <c r="E31" s="11">
        <v>566038</v>
      </c>
      <c r="F31" s="11">
        <f>D31+E31</f>
        <v>583888</v>
      </c>
      <c r="G31" s="12">
        <v>535902</v>
      </c>
      <c r="H31" s="10">
        <f>E31-G31</f>
        <v>30136</v>
      </c>
      <c r="I31" s="10">
        <f>F31-G31</f>
        <v>47986</v>
      </c>
      <c r="J31" s="11">
        <v>16981</v>
      </c>
      <c r="K31" s="10">
        <f>F31+J31</f>
        <v>600869</v>
      </c>
      <c r="L31" s="10">
        <f>(K31-G31)*((K31-G31)&lt;0)</f>
        <v>0</v>
      </c>
    </row>
    <row r="32" spans="1:12" ht="12.75">
      <c r="A32" s="5"/>
      <c r="B32" s="5"/>
      <c r="C32" s="5" t="s">
        <v>7</v>
      </c>
      <c r="D32" s="6">
        <f aca="true" t="shared" si="3" ref="D32:I32">SUM(D27:D31)</f>
        <v>-299019</v>
      </c>
      <c r="E32" s="6">
        <f t="shared" si="3"/>
        <v>40622038</v>
      </c>
      <c r="F32" s="6">
        <f t="shared" si="3"/>
        <v>40323019</v>
      </c>
      <c r="G32" s="6">
        <f t="shared" si="3"/>
        <v>41048302</v>
      </c>
      <c r="H32" s="6">
        <f t="shared" si="3"/>
        <v>-426264</v>
      </c>
      <c r="I32" s="6">
        <f t="shared" si="3"/>
        <v>-725283</v>
      </c>
      <c r="J32" s="6">
        <f>SUM(J27:J31)</f>
        <v>2019781</v>
      </c>
      <c r="K32" s="6">
        <f>SUM(K27:K31)</f>
        <v>42342800</v>
      </c>
      <c r="L32" s="6">
        <f>SUM(L27:L31)</f>
        <v>0</v>
      </c>
    </row>
    <row r="33" spans="1:9" ht="12.75">
      <c r="A33" s="13" t="s">
        <v>17</v>
      </c>
      <c r="B33" s="13"/>
      <c r="C33" s="13"/>
      <c r="D33" s="13"/>
      <c r="E33" s="13"/>
      <c r="F33" s="13"/>
      <c r="G33" s="13"/>
      <c r="H33" s="13"/>
      <c r="I33" s="13"/>
    </row>
    <row r="34" spans="1:12" ht="12.75">
      <c r="A34" s="3" t="s">
        <v>11</v>
      </c>
      <c r="B34" s="3" t="s">
        <v>11</v>
      </c>
      <c r="C34" s="3" t="s">
        <v>34</v>
      </c>
      <c r="D34" s="11">
        <f>I14*(I14&lt;0)</f>
        <v>-56982</v>
      </c>
      <c r="E34" s="11">
        <v>921000</v>
      </c>
      <c r="F34" s="4">
        <f>D34+E34</f>
        <v>864018</v>
      </c>
      <c r="G34" s="12">
        <v>921600</v>
      </c>
      <c r="H34" s="10">
        <f>E34-G34</f>
        <v>-600</v>
      </c>
      <c r="I34" s="10">
        <f>F34-G34</f>
        <v>-57582</v>
      </c>
      <c r="J34" s="11">
        <v>55260</v>
      </c>
      <c r="K34" s="4">
        <f>F34+J34</f>
        <v>919278</v>
      </c>
      <c r="L34" s="10">
        <f>(K34-G34)*((K34-G34)&lt;0)</f>
        <v>-2322</v>
      </c>
    </row>
    <row r="35" spans="1:12" ht="12.75">
      <c r="A35" s="3" t="s">
        <v>6</v>
      </c>
      <c r="B35" s="3" t="s">
        <v>6</v>
      </c>
      <c r="C35" s="3" t="s">
        <v>18</v>
      </c>
      <c r="D35" s="4">
        <v>0</v>
      </c>
      <c r="E35" s="11">
        <v>5345000</v>
      </c>
      <c r="F35" s="4">
        <f>D35+E35</f>
        <v>5345000</v>
      </c>
      <c r="G35" s="11">
        <v>5345000</v>
      </c>
      <c r="H35" s="10">
        <f>E35-G35</f>
        <v>0</v>
      </c>
      <c r="I35" s="10">
        <f>F35-G35</f>
        <v>0</v>
      </c>
      <c r="J35" s="4">
        <v>0</v>
      </c>
      <c r="K35" s="4">
        <f>F35+J35</f>
        <v>5345000</v>
      </c>
      <c r="L35" s="10">
        <f>(K35-G35)*((K35-G35)&lt;0)</f>
        <v>0</v>
      </c>
    </row>
    <row r="36" spans="1:12" ht="12.75">
      <c r="A36" s="5"/>
      <c r="B36" s="5"/>
      <c r="C36" s="5" t="s">
        <v>7</v>
      </c>
      <c r="D36" s="6">
        <f aca="true" t="shared" si="4" ref="D36:I36">SUM(D34:D35)</f>
        <v>-56982</v>
      </c>
      <c r="E36" s="6">
        <f t="shared" si="4"/>
        <v>6266000</v>
      </c>
      <c r="F36" s="6">
        <f t="shared" si="4"/>
        <v>6209018</v>
      </c>
      <c r="G36" s="6">
        <f t="shared" si="4"/>
        <v>6266600</v>
      </c>
      <c r="H36" s="6">
        <f t="shared" si="4"/>
        <v>-600</v>
      </c>
      <c r="I36" s="6">
        <f t="shared" si="4"/>
        <v>-57582</v>
      </c>
      <c r="J36" s="6">
        <f>SUM(J34:J35)</f>
        <v>55260</v>
      </c>
      <c r="K36" s="6">
        <f>SUM(K34:K35)</f>
        <v>6264278</v>
      </c>
      <c r="L36" s="6">
        <f>SUM(L34:L35)</f>
        <v>-2322</v>
      </c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12" ht="13.5" thickBot="1">
      <c r="A38" s="7"/>
      <c r="B38" s="7"/>
      <c r="C38" s="7" t="s">
        <v>19</v>
      </c>
      <c r="D38" s="8">
        <f aca="true" t="shared" si="5" ref="D38:L38">D32+D36</f>
        <v>-356001</v>
      </c>
      <c r="E38" s="8">
        <f t="shared" si="5"/>
        <v>46888038</v>
      </c>
      <c r="F38" s="8">
        <f t="shared" si="5"/>
        <v>46532037</v>
      </c>
      <c r="G38" s="8">
        <f t="shared" si="5"/>
        <v>47314902</v>
      </c>
      <c r="H38" s="8">
        <f t="shared" si="5"/>
        <v>-426864</v>
      </c>
      <c r="I38" s="8">
        <f t="shared" si="5"/>
        <v>-782865</v>
      </c>
      <c r="J38" s="8">
        <f t="shared" si="5"/>
        <v>2075041</v>
      </c>
      <c r="K38" s="8">
        <f t="shared" si="5"/>
        <v>48607078</v>
      </c>
      <c r="L38" s="8">
        <f t="shared" si="5"/>
        <v>-2322</v>
      </c>
    </row>
  </sheetData>
  <mergeCells count="12">
    <mergeCell ref="A13:I13"/>
    <mergeCell ref="A17:I17"/>
    <mergeCell ref="A1:I1"/>
    <mergeCell ref="A3:I3"/>
    <mergeCell ref="A5:C5"/>
    <mergeCell ref="A6:I6"/>
    <mergeCell ref="A33:I33"/>
    <mergeCell ref="A37:I37"/>
    <mergeCell ref="A21:I21"/>
    <mergeCell ref="A23:I23"/>
    <mergeCell ref="A25:C25"/>
    <mergeCell ref="A26:I2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 (&amp;N)&amp;R Bilaga 1 till rapport 2011-01-19, dnr VER 2010-434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Östman Krantz</dc:creator>
  <cp:keywords/>
  <dc:description/>
  <cp:lastModifiedBy>Johan Söderberg</cp:lastModifiedBy>
  <cp:lastPrinted>2011-01-03T14:32:42Z</cp:lastPrinted>
  <dcterms:created xsi:type="dcterms:W3CDTF">2009-10-28T11:41:28Z</dcterms:created>
  <dcterms:modified xsi:type="dcterms:W3CDTF">2011-01-18T15:51:50Z</dcterms:modified>
  <cp:category/>
  <cp:version/>
  <cp:contentType/>
  <cp:contentStatus/>
</cp:coreProperties>
</file>