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F15" i="1" l="1"/>
  <c r="K15" i="1"/>
  <c r="L15" i="1"/>
  <c r="F11" i="1"/>
  <c r="I11" i="1"/>
  <c r="F10" i="1"/>
  <c r="F12" i="1" s="1"/>
  <c r="F18" i="1" s="1"/>
  <c r="I10" i="1"/>
  <c r="F7" i="1"/>
  <c r="I7" i="1"/>
  <c r="F8" i="1"/>
  <c r="I8" i="1"/>
  <c r="F9" i="1"/>
  <c r="I9" i="1"/>
  <c r="F14" i="1"/>
  <c r="I14" i="1"/>
  <c r="K14" i="1"/>
  <c r="L14" i="1"/>
  <c r="L16" i="1"/>
  <c r="K9" i="1"/>
  <c r="L9" i="1"/>
  <c r="J16" i="1"/>
  <c r="G16" i="1"/>
  <c r="E16" i="1"/>
  <c r="H15" i="1"/>
  <c r="H14" i="1"/>
  <c r="H16" i="1"/>
  <c r="J12" i="1"/>
  <c r="G12" i="1"/>
  <c r="E12" i="1"/>
  <c r="E18" i="1" s="1"/>
  <c r="H11" i="1"/>
  <c r="H10" i="1"/>
  <c r="H7" i="1"/>
  <c r="H8" i="1"/>
  <c r="H9" i="1"/>
  <c r="D16" i="1"/>
  <c r="D12" i="1"/>
  <c r="J18" i="1"/>
  <c r="K10" i="1"/>
  <c r="L10" i="1"/>
  <c r="K7" i="1"/>
  <c r="L7" i="1"/>
  <c r="K8" i="1"/>
  <c r="L8" i="1"/>
  <c r="K11" i="1"/>
  <c r="L11" i="1"/>
  <c r="F16" i="1"/>
  <c r="D18" i="1"/>
  <c r="I15" i="1"/>
  <c r="I16" i="1"/>
  <c r="K16" i="1"/>
  <c r="K12" i="1"/>
  <c r="K18" i="1"/>
  <c r="G18" i="1" l="1"/>
  <c r="H12" i="1"/>
  <c r="H18" i="1" s="1"/>
  <c r="L12" i="1"/>
  <c r="L18" i="1" s="1"/>
  <c r="I12" i="1"/>
  <c r="I18" i="1" s="1"/>
</calcChain>
</file>

<file path=xl/sharedStrings.xml><?xml version="1.0" encoding="utf-8"?>
<sst xmlns="http://schemas.openxmlformats.org/spreadsheetml/2006/main" count="37" uniqueCount="30">
  <si>
    <t>Sammanfattande tabell över anslagsuppföljningen inom Pensionsmyndighetens ansvarsområde 2019</t>
  </si>
  <si>
    <t>Belopp anges i 1000-tals kronor</t>
  </si>
  <si>
    <t>Ingående överföringsbelopp från 2018</t>
  </si>
  <si>
    <t>Anslag år 2019</t>
  </si>
  <si>
    <t>Tilldelade medel 2019</t>
  </si>
  <si>
    <t>Prognos för 2019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</si>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</sst>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4" zoomScale="120" zoomScaleNormal="120" workbookViewId="0">
      <selection activeCell="P24" sqref="P24"/>
    </sheetView>
  </sheetViews>
  <sheetFormatPr defaultRowHeight="12.75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12">
      <c r="A2" s="11"/>
      <c r="B2" s="11"/>
      <c r="C2" s="11"/>
      <c r="D2" s="11"/>
      <c r="E2" s="11"/>
      <c r="F2" s="11"/>
      <c r="G2" s="11"/>
      <c r="H2" s="11"/>
      <c r="I2" s="11"/>
    </row>
    <row r="3" spans="1:12">
      <c r="A3" s="15" t="s">
        <v>1</v>
      </c>
      <c r="B3" s="16"/>
      <c r="C3" s="16"/>
      <c r="D3" s="16"/>
      <c r="E3" s="16"/>
      <c r="F3" s="16"/>
      <c r="G3" s="16"/>
      <c r="H3" s="16"/>
      <c r="I3" s="16"/>
    </row>
    <row r="4" spans="1:12" ht="13.5" thickBot="1">
      <c r="A4" s="11"/>
      <c r="B4" s="11"/>
      <c r="C4" s="11"/>
      <c r="D4" s="11"/>
      <c r="E4" s="11"/>
      <c r="F4" s="11"/>
      <c r="G4" s="11"/>
      <c r="H4" s="11"/>
      <c r="I4" s="11"/>
    </row>
    <row r="5" spans="1:12" ht="27.75" thickBot="1">
      <c r="A5" s="17"/>
      <c r="B5" s="17"/>
      <c r="C5" s="17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>
      <c r="A6" s="18" t="s">
        <v>11</v>
      </c>
      <c r="B6" s="18"/>
      <c r="C6" s="18"/>
      <c r="D6" s="18"/>
      <c r="E6" s="18"/>
      <c r="F6" s="18"/>
      <c r="G6" s="18"/>
      <c r="H6" s="18"/>
      <c r="I6" s="18"/>
    </row>
    <row r="7" spans="1:12">
      <c r="A7" s="2" t="s">
        <v>12</v>
      </c>
      <c r="B7" s="2" t="s">
        <v>12</v>
      </c>
      <c r="C7" s="2" t="s">
        <v>13</v>
      </c>
      <c r="D7" s="9">
        <v>-144638</v>
      </c>
      <c r="E7" s="9">
        <v>13225500</v>
      </c>
      <c r="F7" s="3">
        <f>D7+E7</f>
        <v>13080862</v>
      </c>
      <c r="G7" s="9">
        <v>13128200</v>
      </c>
      <c r="H7" s="3">
        <f>E7-G7</f>
        <v>97300</v>
      </c>
      <c r="I7" s="3">
        <f>F7-G7</f>
        <v>-47338</v>
      </c>
      <c r="J7" s="9">
        <v>661275</v>
      </c>
      <c r="K7" s="3">
        <f>F7+J7</f>
        <v>13742137</v>
      </c>
      <c r="L7" s="3">
        <f>(K7-G7)*((K7-G7)&lt;0)</f>
        <v>0</v>
      </c>
    </row>
    <row r="8" spans="1:12">
      <c r="A8" s="2" t="s">
        <v>14</v>
      </c>
      <c r="B8" s="2" t="s">
        <v>14</v>
      </c>
      <c r="C8" s="2" t="s">
        <v>15</v>
      </c>
      <c r="D8" s="9">
        <v>-13488</v>
      </c>
      <c r="E8" s="9">
        <v>10331200</v>
      </c>
      <c r="F8" s="9">
        <f>D8+E8</f>
        <v>10317712</v>
      </c>
      <c r="G8" s="9">
        <v>10350900</v>
      </c>
      <c r="H8" s="9">
        <f>E8-G8</f>
        <v>-19700</v>
      </c>
      <c r="I8" s="9">
        <f>F8-G8</f>
        <v>-33188</v>
      </c>
      <c r="J8" s="9">
        <v>516560</v>
      </c>
      <c r="K8" s="9">
        <f>F8+J8</f>
        <v>10834272</v>
      </c>
      <c r="L8" s="9">
        <f>(K8-G8)*((K8-G8)&lt;0)</f>
        <v>0</v>
      </c>
    </row>
    <row r="9" spans="1:12">
      <c r="A9" s="2" t="s">
        <v>16</v>
      </c>
      <c r="B9" s="2" t="s">
        <v>16</v>
      </c>
      <c r="C9" s="2" t="s">
        <v>17</v>
      </c>
      <c r="D9" s="9">
        <v>-112239</v>
      </c>
      <c r="E9" s="9">
        <v>9587500</v>
      </c>
      <c r="F9" s="3">
        <f>D9+E9</f>
        <v>9475261</v>
      </c>
      <c r="G9" s="9">
        <v>9146500</v>
      </c>
      <c r="H9" s="3">
        <f>E9-G9</f>
        <v>441000</v>
      </c>
      <c r="I9" s="3">
        <f>F9-G9</f>
        <v>328761</v>
      </c>
      <c r="J9" s="9">
        <v>479375</v>
      </c>
      <c r="K9" s="3">
        <f>F9+J9</f>
        <v>9954636</v>
      </c>
      <c r="L9" s="3">
        <f>(K9-G9)*((K9-G9)&lt;0)</f>
        <v>0</v>
      </c>
    </row>
    <row r="10" spans="1:12">
      <c r="A10" s="2" t="s">
        <v>18</v>
      </c>
      <c r="B10" s="2" t="s">
        <v>18</v>
      </c>
      <c r="C10" s="2" t="s">
        <v>19</v>
      </c>
      <c r="D10" s="9">
        <v>-34344</v>
      </c>
      <c r="E10" s="9">
        <v>1154100</v>
      </c>
      <c r="F10" s="3">
        <f>D10+E10</f>
        <v>1119756</v>
      </c>
      <c r="G10" s="9">
        <v>1159200</v>
      </c>
      <c r="H10" s="3">
        <f>E10-G10</f>
        <v>-5100</v>
      </c>
      <c r="I10" s="3">
        <f>F10-G10</f>
        <v>-39444</v>
      </c>
      <c r="J10" s="9">
        <v>57705</v>
      </c>
      <c r="K10" s="3">
        <f>F10+J10</f>
        <v>1177461</v>
      </c>
      <c r="L10" s="3">
        <f>(K10-G10)*((K10-G10)&lt;0)</f>
        <v>0</v>
      </c>
    </row>
    <row r="11" spans="1:12">
      <c r="A11" s="2" t="s">
        <v>20</v>
      </c>
      <c r="B11" s="2" t="s">
        <v>21</v>
      </c>
      <c r="C11" s="2" t="s">
        <v>22</v>
      </c>
      <c r="D11" s="9">
        <v>-9242</v>
      </c>
      <c r="E11" s="9">
        <v>580142</v>
      </c>
      <c r="F11" s="9">
        <f>D11+E11</f>
        <v>570900</v>
      </c>
      <c r="G11" s="10">
        <v>586000</v>
      </c>
      <c r="H11" s="9">
        <f>E11-G11</f>
        <v>-5858</v>
      </c>
      <c r="I11" s="9">
        <f>F11-G11</f>
        <v>-15100</v>
      </c>
      <c r="J11" s="9">
        <v>17495</v>
      </c>
      <c r="K11" s="9">
        <f>F11+J11</f>
        <v>588395</v>
      </c>
      <c r="L11" s="3">
        <f>(K11-G11)*((K11-G11)&lt;0)</f>
        <v>0</v>
      </c>
    </row>
    <row r="12" spans="1:12">
      <c r="A12" s="4"/>
      <c r="B12" s="4"/>
      <c r="C12" s="4" t="s">
        <v>23</v>
      </c>
      <c r="D12" s="5">
        <f t="shared" ref="D12:I12" si="0">SUM(D7:D11)</f>
        <v>-313951</v>
      </c>
      <c r="E12" s="5">
        <f t="shared" si="0"/>
        <v>34878442</v>
      </c>
      <c r="F12" s="5">
        <f t="shared" si="0"/>
        <v>34564491</v>
      </c>
      <c r="G12" s="5">
        <f t="shared" si="0"/>
        <v>34370800</v>
      </c>
      <c r="H12" s="5">
        <f t="shared" si="0"/>
        <v>507642</v>
      </c>
      <c r="I12" s="5">
        <f t="shared" si="0"/>
        <v>193691</v>
      </c>
      <c r="J12" s="5">
        <f>SUM(J7:J11)</f>
        <v>1732410</v>
      </c>
      <c r="K12" s="5">
        <f>SUM(K7:K11)</f>
        <v>36296901</v>
      </c>
      <c r="L12" s="5">
        <f>SUM(L7:L11)</f>
        <v>0</v>
      </c>
    </row>
    <row r="13" spans="1:12">
      <c r="A13" s="18" t="s">
        <v>24</v>
      </c>
      <c r="B13" s="18"/>
      <c r="C13" s="18"/>
      <c r="D13" s="18"/>
      <c r="E13" s="18"/>
      <c r="F13" s="18"/>
      <c r="G13" s="18"/>
      <c r="H13" s="18"/>
      <c r="I13" s="18"/>
    </row>
    <row r="14" spans="1:12">
      <c r="A14" s="2" t="s">
        <v>25</v>
      </c>
      <c r="B14" s="2" t="s">
        <v>25</v>
      </c>
      <c r="C14" s="2" t="s">
        <v>26</v>
      </c>
      <c r="D14" s="9">
        <v>0</v>
      </c>
      <c r="E14" s="9">
        <v>964600</v>
      </c>
      <c r="F14" s="3">
        <f>D14+E14</f>
        <v>964600</v>
      </c>
      <c r="G14" s="9">
        <v>1011200</v>
      </c>
      <c r="H14" s="3">
        <f>E14-G14</f>
        <v>-46600</v>
      </c>
      <c r="I14" s="3">
        <f>F14-G14</f>
        <v>-46600</v>
      </c>
      <c r="J14" s="9">
        <v>57876</v>
      </c>
      <c r="K14" s="3">
        <f>F14+J14</f>
        <v>1022476</v>
      </c>
      <c r="L14" s="3">
        <f>(K14-G14)*((K14-G14)&lt;0)</f>
        <v>0</v>
      </c>
    </row>
    <row r="15" spans="1:12">
      <c r="A15" s="2" t="s">
        <v>27</v>
      </c>
      <c r="B15" s="2" t="s">
        <v>27</v>
      </c>
      <c r="C15" s="2" t="s">
        <v>28</v>
      </c>
      <c r="D15" s="9">
        <v>0</v>
      </c>
      <c r="E15" s="9">
        <v>7303100</v>
      </c>
      <c r="F15" s="9">
        <f>D15+E15</f>
        <v>7303100</v>
      </c>
      <c r="G15" s="9">
        <v>7303100</v>
      </c>
      <c r="H15" s="9">
        <f>E15-G15</f>
        <v>0</v>
      </c>
      <c r="I15" s="9">
        <f>F15-G15</f>
        <v>0</v>
      </c>
      <c r="J15" s="9">
        <v>0</v>
      </c>
      <c r="K15" s="9">
        <f>F15+J15</f>
        <v>7303100</v>
      </c>
      <c r="L15" s="9">
        <f>(K15-G15)*((K15-G15)&lt;0)</f>
        <v>0</v>
      </c>
    </row>
    <row r="16" spans="1:12">
      <c r="A16" s="4"/>
      <c r="B16" s="4"/>
      <c r="C16" s="4" t="s">
        <v>23</v>
      </c>
      <c r="D16" s="5">
        <f t="shared" ref="D16:I16" si="1">SUM(D14:D15)</f>
        <v>0</v>
      </c>
      <c r="E16" s="5">
        <f t="shared" si="1"/>
        <v>8267700</v>
      </c>
      <c r="F16" s="5">
        <f t="shared" si="1"/>
        <v>8267700</v>
      </c>
      <c r="G16" s="5">
        <f t="shared" si="1"/>
        <v>8314300</v>
      </c>
      <c r="H16" s="5">
        <f t="shared" si="1"/>
        <v>-46600</v>
      </c>
      <c r="I16" s="5">
        <f t="shared" si="1"/>
        <v>-46600</v>
      </c>
      <c r="J16" s="5">
        <f>SUM(J14:J15)</f>
        <v>57876</v>
      </c>
      <c r="K16" s="5">
        <f>SUM(K14:K15)</f>
        <v>8325576</v>
      </c>
      <c r="L16" s="5">
        <f>SUM(L14:L15)</f>
        <v>0</v>
      </c>
    </row>
    <row r="17" spans="1:1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5" thickBot="1">
      <c r="A18" s="6"/>
      <c r="B18" s="6"/>
      <c r="C18" s="6" t="s">
        <v>29</v>
      </c>
      <c r="D18" s="7">
        <f t="shared" ref="D18:L18" si="2">D12+D16</f>
        <v>-313951</v>
      </c>
      <c r="E18" s="7">
        <f t="shared" si="2"/>
        <v>43146142</v>
      </c>
      <c r="F18" s="7">
        <f t="shared" si="2"/>
        <v>42832191</v>
      </c>
      <c r="G18" s="7">
        <f t="shared" si="2"/>
        <v>42685100</v>
      </c>
      <c r="H18" s="7">
        <f t="shared" si="2"/>
        <v>461042</v>
      </c>
      <c r="I18" s="7">
        <f t="shared" si="2"/>
        <v>147091</v>
      </c>
      <c r="J18" s="7">
        <f t="shared" si="2"/>
        <v>1790286</v>
      </c>
      <c r="K18" s="7">
        <f t="shared" si="2"/>
        <v>44622477</v>
      </c>
      <c r="L18" s="7">
        <f t="shared" si="2"/>
        <v>0</v>
      </c>
    </row>
  </sheetData>
  <mergeCells count="6">
    <mergeCell ref="A1:I1"/>
    <mergeCell ref="A17:I17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&amp;K0000002019-07-26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4JXXJJFS64ZS-957833390-199</_dlc_DocId>
    <_dlc_DocIdUrl xmlns="465edb57-3a11-4ff8-9c43-7dc2da403828">
      <Url>https://sp.pensionsmyndigheten.se/ovr/ANSLAG/_layouts/15/DocIdRedir.aspx?ID=4JXXJJFS64ZS-957833390-199</Url>
      <Description>4JXXJJFS64ZS-957833390-199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D34EDA-6EC6-471E-8D88-D85BF92777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22304C-A22E-47F5-8E4B-B2D6848623CC}">
  <ds:schemaRefs>
    <ds:schemaRef ds:uri="http://purl.org/dc/terms/"/>
    <ds:schemaRef ds:uri="465edb57-3a11-4ff8-9c43-7dc2da40382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1C5D6B-AE9E-400C-85D7-F1A53858429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7E65243-AEAD-4B3E-BA0D-DD2A312F284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3B8B7C1-2428-4C94-88F3-8874F5B2C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Helena Strömberg Molinder</cp:lastModifiedBy>
  <cp:revision/>
  <cp:lastPrinted>2019-07-25T10:20:54Z</cp:lastPrinted>
  <dcterms:created xsi:type="dcterms:W3CDTF">2009-10-28T11:41:28Z</dcterms:created>
  <dcterms:modified xsi:type="dcterms:W3CDTF">2019-07-26T07:43:27Z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e0b640c4-7a47-452f-a090-6678a000f5ac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